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eps" ContentType="image/unknown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80" windowWidth="37875" windowHeight="17595"/>
  </bookViews>
  <sheets>
    <sheet name="Tabelle1" sheetId="1" r:id="rId1"/>
  </sheets>
  <calcPr calcId="144525" concurrentCalc="0"/>
</workbook>
</file>

<file path=xl/calcChain.xml><?xml version="1.0" encoding="utf-8"?>
<calcChain xmlns="http://schemas.openxmlformats.org/spreadsheetml/2006/main">
  <c r="F19" i="1" l="1"/>
  <c r="F18" i="1"/>
  <c r="F17" i="1"/>
  <c r="H17" i="1"/>
  <c r="H18" i="1"/>
  <c r="H19" i="1"/>
  <c r="H20" i="1"/>
  <c r="F31" i="1"/>
  <c r="G31" i="1"/>
  <c r="F32" i="1"/>
  <c r="F35" i="1"/>
  <c r="C37" i="1"/>
  <c r="C40" i="1"/>
  <c r="C38" i="1"/>
  <c r="C41" i="1"/>
  <c r="C39" i="1"/>
  <c r="F20" i="1"/>
  <c r="C44" i="1"/>
</calcChain>
</file>

<file path=xl/sharedStrings.xml><?xml version="1.0" encoding="utf-8"?>
<sst xmlns="http://schemas.openxmlformats.org/spreadsheetml/2006/main" count="62" uniqueCount="57">
  <si>
    <t>Fußball- und Leichtathletik-Verband Westfalen e.V.</t>
  </si>
  <si>
    <t>Kreis Bochum</t>
  </si>
  <si>
    <t>Einnahme - Abrechnung vom:</t>
  </si>
  <si>
    <t>Ausrichter:</t>
  </si>
  <si>
    <t>Gastverein:</t>
  </si>
  <si>
    <t>Art der Veranstaltung:</t>
  </si>
  <si>
    <t>Relegationsspiele</t>
  </si>
  <si>
    <t>Spielklasse:</t>
  </si>
  <si>
    <t>Farbe</t>
  </si>
  <si>
    <t>Zur Verwendung für</t>
  </si>
  <si>
    <t>Eintrittskarten</t>
  </si>
  <si>
    <t>Angefangen
 mit Nr.</t>
  </si>
  <si>
    <t xml:space="preserve">Ausgegeben 
bis Nr. </t>
  </si>
  <si>
    <t>Anzahl der
verkauften
Karten</t>
  </si>
  <si>
    <t>Einzelpreis</t>
  </si>
  <si>
    <t>Einnahme</t>
  </si>
  <si>
    <t>€</t>
  </si>
  <si>
    <t>Gesamt:</t>
  </si>
  <si>
    <t>Zahl der Zuschauer:</t>
  </si>
  <si>
    <t>Bei DfB - Entscheidungs- und Relegationsspielen müssen die Mitglieder des Platzvereins den vollen Eintrittspreis zahlen.</t>
  </si>
  <si>
    <t>Vereinseitige Vergünstigungen sind für diese Spiele unzulässig. Die Abrechnung ist gemeinsam durchzuführen.</t>
  </si>
  <si>
    <t xml:space="preserve">1. Bei Entscheidungs- und Relegationsspielen wird die Reineinnahme zu gleichen Teilen unten den </t>
  </si>
  <si>
    <t>teilnehmenden Vereinen und dem Fußballkreis aufgeteilt.</t>
  </si>
  <si>
    <t>2. Zur Ermittlungs der Reineinnahme sind von der Bruttoeinnahme folgende Beträge abzusetzen:</t>
  </si>
  <si>
    <t>a) gesetzliche Mehrwertsteuer (19%)</t>
  </si>
  <si>
    <t>b) 15 % für die Gestellung des Platzes</t>
  </si>
  <si>
    <t>c) Kosten der Schiedsrichter und der -assistenten</t>
  </si>
  <si>
    <t>Reineinnahme:</t>
  </si>
  <si>
    <t>Gastverein 1:</t>
  </si>
  <si>
    <t>Gastverein 2:</t>
  </si>
  <si>
    <t>Gastverein 3:</t>
  </si>
  <si>
    <t>Gastverein 4:</t>
  </si>
  <si>
    <t>Fußballkreis:</t>
  </si>
  <si>
    <t>Unterschriften:</t>
  </si>
  <si>
    <t>Platzverein Ausrichter</t>
  </si>
  <si>
    <t>Kreisaufsicht</t>
  </si>
  <si>
    <t>Bitte Zahl eintragen</t>
  </si>
  <si>
    <t>Teilnehmende Vereine:</t>
  </si>
  <si>
    <t>Vereinskennziffern</t>
  </si>
  <si>
    <t xml:space="preserve">Informationen zu den Abrechnungsmodalitäten für Entscheidungs- und Relegationsspielen. </t>
  </si>
  <si>
    <t>Der Kreiskassierer gibt bekannt:</t>
  </si>
  <si>
    <t>Der Ausrichter teilt dem Kreiskassierer folgendes mit:</t>
  </si>
  <si>
    <t>Die Namen der teilnehmenden Mannschaften;</t>
  </si>
  <si>
    <t>Die Schiedsrichterkosten;</t>
  </si>
  <si>
    <t xml:space="preserve">Mehrwertsteuer fällig. </t>
  </si>
  <si>
    <r>
      <t xml:space="preserve">Wichtig: Bei Relegationsspielen ist der </t>
    </r>
    <r>
      <rPr>
        <b/>
        <u/>
        <sz val="10"/>
        <color theme="1"/>
        <rFont val="Arial"/>
        <family val="2"/>
      </rPr>
      <t>Verband der Ausrichter</t>
    </r>
    <r>
      <rPr>
        <sz val="10"/>
        <color theme="1"/>
        <rFont val="Arial"/>
        <family val="2"/>
      </rPr>
      <t xml:space="preserve"> und daher sind immer </t>
    </r>
    <r>
      <rPr>
        <b/>
        <sz val="10"/>
        <color theme="1"/>
        <rFont val="Arial"/>
        <family val="2"/>
      </rPr>
      <t xml:space="preserve">19 % </t>
    </r>
  </si>
  <si>
    <t>eintragen werden);</t>
  </si>
  <si>
    <t xml:space="preserve">Die Zuschauergesamteinnahmen (es sollten auch die Nummern der benutzten Eintrittskarten </t>
  </si>
  <si>
    <t xml:space="preserve">Es müssen mir die Originalabrechnungsunterlagen zugesandt werden, da die Abrechnung </t>
  </si>
  <si>
    <t>und Versteuerung über den Verband stattfindet;</t>
  </si>
  <si>
    <t xml:space="preserve">Alle anderen Berechnungen wie Mehrwertsteuer (19%), Platzgestellung (15%) und Aufteilung </t>
  </si>
  <si>
    <t>auf die Vereine und Kreis nimmt der KK vor;</t>
  </si>
  <si>
    <t xml:space="preserve">Der Ausrichter bezahlt die Schiedsrichter sofort vor Ort und behält alle anderen Gelder ein. </t>
  </si>
  <si>
    <t xml:space="preserve">Ich werde dann die jeweiligen Beträge über die Buchhaltung in Form von Rechnungen und </t>
  </si>
  <si>
    <t>Gutschriften verrechnen.</t>
  </si>
  <si>
    <t>Die Abrechnung erfolgt gemäß § 70 der Spielordnung des WDFV:</t>
  </si>
  <si>
    <t>Vereinskennziffer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</si>
</sst>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00000"/>
      <name val="Tahoma"/>
      <family val="2"/>
    </font>
    <font>
      <sz val="7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u/>
      <sz val="11"/>
      <color theme="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2" fillId="0" borderId="0" xfId="0" applyFont="1"/>
    <xf numFmtId="0" fontId="4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2" xfId="0" applyFont="1" applyBorder="1" applyAlignment="1">
      <alignment horizontal="center" vertical="top"/>
    </xf>
    <xf numFmtId="164" fontId="0" fillId="0" borderId="1" xfId="0" applyNumberFormat="1" applyBorder="1" applyAlignment="1">
      <alignment horizontal="center" vertical="center"/>
    </xf>
    <xf numFmtId="164" fontId="1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right" vertical="center"/>
    </xf>
    <xf numFmtId="0" fontId="1" fillId="0" borderId="0" xfId="0" applyFont="1"/>
    <xf numFmtId="0" fontId="0" fillId="0" borderId="15" xfId="0" applyBorder="1"/>
    <xf numFmtId="0" fontId="0" fillId="0" borderId="14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/>
    <xf numFmtId="0" fontId="0" fillId="0" borderId="0" xfId="0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5" fillId="0" borderId="0" xfId="0" applyFont="1"/>
    <xf numFmtId="0" fontId="0" fillId="0" borderId="1" xfId="0" applyBorder="1" applyAlignment="1" applyProtection="1">
      <alignment horizontal="center" vertical="center"/>
      <protection locked="0"/>
    </xf>
    <xf numFmtId="16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64" fontId="1" fillId="0" borderId="15" xfId="0" applyNumberFormat="1" applyFont="1" applyBorder="1"/>
    <xf numFmtId="164" fontId="1" fillId="0" borderId="13" xfId="0" applyNumberFormat="1" applyFont="1" applyBorder="1"/>
    <xf numFmtId="164" fontId="1" fillId="0" borderId="13" xfId="0" applyNumberFormat="1" applyFont="1" applyBorder="1" applyProtection="1">
      <protection locked="0"/>
    </xf>
    <xf numFmtId="0" fontId="0" fillId="0" borderId="1" xfId="0" applyBorder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center" vertical="top"/>
    </xf>
    <xf numFmtId="0" fontId="0" fillId="2" borderId="0" xfId="0" applyFill="1" applyAlignment="1" applyProtection="1">
      <alignment horizontal="center" vertical="center"/>
      <protection locked="0"/>
    </xf>
    <xf numFmtId="0" fontId="4" fillId="0" borderId="0" xfId="0" applyFont="1"/>
    <xf numFmtId="0" fontId="0" fillId="0" borderId="0" xfId="0" applyBorder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0" fillId="3" borderId="15" xfId="0" applyFill="1" applyBorder="1" applyAlignment="1" applyProtection="1">
      <alignment horizontal="center"/>
      <protection locked="0"/>
    </xf>
    <xf numFmtId="0" fontId="0" fillId="3" borderId="13" xfId="0" applyFill="1" applyBorder="1" applyAlignment="1" applyProtection="1">
      <alignment horizontal="center"/>
      <protection locked="0"/>
    </xf>
    <xf numFmtId="0" fontId="15" fillId="0" borderId="15" xfId="0" applyFont="1" applyBorder="1" applyAlignment="1" applyProtection="1">
      <protection locked="0"/>
    </xf>
    <xf numFmtId="0" fontId="4" fillId="0" borderId="0" xfId="0" applyFont="1" applyAlignment="1">
      <alignment horizontal="center"/>
    </xf>
    <xf numFmtId="164" fontId="8" fillId="0" borderId="0" xfId="0" applyNumberFormat="1" applyFont="1"/>
    <xf numFmtId="0" fontId="0" fillId="2" borderId="15" xfId="0" applyFill="1" applyBorder="1" applyAlignment="1" applyProtection="1">
      <alignment horizontal="center"/>
      <protection locked="0"/>
    </xf>
    <xf numFmtId="164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0" fillId="0" borderId="0" xfId="0" applyAlignment="1">
      <alignment horizontal="left" vertical="center"/>
    </xf>
    <xf numFmtId="164" fontId="0" fillId="0" borderId="13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1" fillId="0" borderId="0" xfId="0" applyFont="1" applyAlignment="1">
      <alignment horizontal="right" vertical="center"/>
    </xf>
    <xf numFmtId="164" fontId="0" fillId="0" borderId="15" xfId="0" applyNumberFormat="1" applyBorder="1" applyAlignment="1" applyProtection="1">
      <alignment horizontal="center"/>
    </xf>
    <xf numFmtId="0" fontId="1" fillId="0" borderId="12" xfId="0" applyFont="1" applyBorder="1" applyAlignment="1">
      <alignment horizontal="right" vertical="center"/>
    </xf>
    <xf numFmtId="0" fontId="1" fillId="0" borderId="13" xfId="0" applyFont="1" applyBorder="1" applyAlignment="1">
      <alignment horizontal="right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1" fillId="0" borderId="15" xfId="0" applyFont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0" fillId="0" borderId="15" xfId="0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5" fillId="0" borderId="2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5" fillId="0" borderId="7" xfId="0" applyFont="1" applyBorder="1" applyAlignment="1">
      <alignment horizontal="center" vertical="top"/>
    </xf>
    <xf numFmtId="0" fontId="5" fillId="0" borderId="8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15" xfId="0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eps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10</xdr:row>
          <xdr:rowOff>180975</xdr:rowOff>
        </xdr:from>
        <xdr:to>
          <xdr:col>4</xdr:col>
          <xdr:colOff>276225</xdr:colOff>
          <xdr:row>12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Aufstieg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742950</xdr:colOff>
          <xdr:row>10</xdr:row>
          <xdr:rowOff>180975</xdr:rowOff>
        </xdr:from>
        <xdr:to>
          <xdr:col>5</xdr:col>
          <xdr:colOff>200025</xdr:colOff>
          <xdr:row>12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Abstieg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0</xdr:colOff>
      <xdr:row>16</xdr:row>
      <xdr:rowOff>0</xdr:rowOff>
    </xdr:from>
    <xdr:to>
      <xdr:col>4</xdr:col>
      <xdr:colOff>634828</xdr:colOff>
      <xdr:row>20</xdr:row>
      <xdr:rowOff>139700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3667125"/>
          <a:ext cx="1396828" cy="1397000"/>
        </a:xfrm>
        <a:prstGeom prst="rect">
          <a:avLst/>
        </a:prstGeom>
      </xdr:spPr>
    </xdr:pic>
    <xdr:clientData/>
  </xdr:twoCellAnchor>
  <xdr:twoCellAnchor editAs="oneCell">
    <xdr:from>
      <xdr:col>6</xdr:col>
      <xdr:colOff>757239</xdr:colOff>
      <xdr:row>0</xdr:row>
      <xdr:rowOff>0</xdr:rowOff>
    </xdr:from>
    <xdr:to>
      <xdr:col>7</xdr:col>
      <xdr:colOff>746127</xdr:colOff>
      <xdr:row>4</xdr:row>
      <xdr:rowOff>57150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2089" y="0"/>
          <a:ext cx="750888" cy="81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75"/>
  <sheetViews>
    <sheetView showGridLines="0" showZeros="0" tabSelected="1" zoomScale="200" zoomScaleNormal="200" workbookViewId="0">
      <selection activeCell="I4" sqref="I4"/>
    </sheetView>
  </sheetViews>
  <sheetFormatPr baseColWidth="10" defaultRowHeight="15" x14ac:dyDescent="0.25"/>
  <cols>
    <col min="1" max="1" width="9.42578125" customWidth="1"/>
    <col min="5" max="5" width="12.5703125" customWidth="1"/>
  </cols>
  <sheetData>
    <row r="1" spans="1:8" x14ac:dyDescent="0.25">
      <c r="A1" s="12" t="s">
        <v>0</v>
      </c>
    </row>
    <row r="2" spans="1:8" x14ac:dyDescent="0.25">
      <c r="A2" s="12" t="s">
        <v>1</v>
      </c>
    </row>
    <row r="4" spans="1:8" x14ac:dyDescent="0.25">
      <c r="A4" s="12" t="s">
        <v>2</v>
      </c>
      <c r="D4" s="69"/>
      <c r="E4" s="69"/>
      <c r="F4" s="69"/>
    </row>
    <row r="5" spans="1:8" x14ac:dyDescent="0.25">
      <c r="D5" s="41" t="s">
        <v>56</v>
      </c>
      <c r="H5" s="30" t="s">
        <v>38</v>
      </c>
    </row>
    <row r="6" spans="1:8" ht="24.95" customHeight="1" x14ac:dyDescent="0.25">
      <c r="A6" s="40" t="s">
        <v>3</v>
      </c>
      <c r="B6" s="40"/>
      <c r="C6" s="40"/>
      <c r="D6" s="43"/>
      <c r="E6" s="12" t="s">
        <v>4</v>
      </c>
      <c r="F6" s="61"/>
      <c r="G6" s="61"/>
      <c r="H6" s="38"/>
    </row>
    <row r="7" spans="1:8" ht="24.95" customHeight="1" x14ac:dyDescent="0.25">
      <c r="E7" s="12" t="s">
        <v>4</v>
      </c>
      <c r="F7" s="62"/>
      <c r="G7" s="62"/>
      <c r="H7" s="39"/>
    </row>
    <row r="8" spans="1:8" ht="24.95" customHeight="1" x14ac:dyDescent="0.25">
      <c r="A8" s="27" t="s">
        <v>37</v>
      </c>
      <c r="C8" s="29"/>
      <c r="E8" s="12" t="s">
        <v>4</v>
      </c>
      <c r="F8" s="62"/>
      <c r="G8" s="62"/>
      <c r="H8" s="39"/>
    </row>
    <row r="9" spans="1:8" ht="24.95" customHeight="1" x14ac:dyDescent="0.25">
      <c r="C9" s="28" t="s">
        <v>36</v>
      </c>
      <c r="E9" s="12" t="s">
        <v>4</v>
      </c>
      <c r="F9" s="62"/>
      <c r="G9" s="62"/>
      <c r="H9" s="39"/>
    </row>
    <row r="11" spans="1:8" x14ac:dyDescent="0.25">
      <c r="A11" s="12" t="s">
        <v>5</v>
      </c>
      <c r="B11" s="12"/>
      <c r="C11" s="12"/>
      <c r="D11" s="70" t="s">
        <v>6</v>
      </c>
      <c r="E11" s="70"/>
      <c r="F11" s="12" t="s">
        <v>7</v>
      </c>
      <c r="G11" s="56"/>
      <c r="H11" s="56"/>
    </row>
    <row r="14" spans="1:8" ht="15.75" customHeight="1" x14ac:dyDescent="0.25">
      <c r="A14" s="63" t="s">
        <v>8</v>
      </c>
      <c r="B14" s="59" t="s">
        <v>9</v>
      </c>
      <c r="C14" s="60"/>
      <c r="D14" s="59" t="s">
        <v>10</v>
      </c>
      <c r="E14" s="60"/>
      <c r="F14" s="57" t="s">
        <v>13</v>
      </c>
      <c r="G14" s="8" t="s">
        <v>14</v>
      </c>
      <c r="H14" s="8" t="s">
        <v>15</v>
      </c>
    </row>
    <row r="15" spans="1:8" ht="24" x14ac:dyDescent="0.25">
      <c r="A15" s="64"/>
      <c r="B15" s="65"/>
      <c r="C15" s="66"/>
      <c r="D15" s="3" t="s">
        <v>11</v>
      </c>
      <c r="E15" s="4" t="s">
        <v>12</v>
      </c>
      <c r="F15" s="58"/>
      <c r="G15" s="7" t="s">
        <v>16</v>
      </c>
      <c r="H15" s="7" t="s">
        <v>16</v>
      </c>
    </row>
    <row r="16" spans="1:8" x14ac:dyDescent="0.25">
      <c r="A16" s="2">
        <v>1</v>
      </c>
      <c r="B16" s="67">
        <v>2</v>
      </c>
      <c r="C16" s="68"/>
      <c r="D16" s="5">
        <v>3</v>
      </c>
      <c r="E16" s="6">
        <v>4</v>
      </c>
      <c r="F16" s="2">
        <v>5</v>
      </c>
      <c r="G16" s="2">
        <v>6</v>
      </c>
      <c r="H16" s="2">
        <v>7</v>
      </c>
    </row>
    <row r="17" spans="1:9" ht="24.95" customHeight="1" x14ac:dyDescent="0.25">
      <c r="A17" s="20"/>
      <c r="B17" s="54"/>
      <c r="C17" s="54"/>
      <c r="D17" s="20"/>
      <c r="E17" s="20"/>
      <c r="F17" s="26" t="str">
        <f>IF(ISBLANK(E17),"",E17-D17+1)</f>
        <v/>
      </c>
      <c r="G17" s="21"/>
      <c r="H17" s="9" t="str">
        <f>IF(ISBLANK(G17),"",F17*G17)</f>
        <v/>
      </c>
    </row>
    <row r="18" spans="1:9" ht="24.95" customHeight="1" x14ac:dyDescent="0.25">
      <c r="A18" s="20"/>
      <c r="B18" s="54"/>
      <c r="C18" s="54"/>
      <c r="D18" s="20"/>
      <c r="E18" s="20"/>
      <c r="F18" s="26" t="str">
        <f>IF(ISBLANK(E18),"",E18-D18+1)</f>
        <v/>
      </c>
      <c r="G18" s="21"/>
      <c r="H18" s="9" t="str">
        <f>IF(ISBLANK(G18),"",F18*G18)</f>
        <v/>
      </c>
    </row>
    <row r="19" spans="1:9" ht="24.95" customHeight="1" x14ac:dyDescent="0.25">
      <c r="A19" s="20"/>
      <c r="B19" s="54"/>
      <c r="C19" s="54"/>
      <c r="D19" s="20"/>
      <c r="E19" s="20"/>
      <c r="F19" s="26" t="str">
        <f>IF(ISBLANK(E19),"",E19-D19+1)</f>
        <v/>
      </c>
      <c r="G19" s="21"/>
      <c r="H19" s="9" t="str">
        <f>IF(ISBLANK(G19),"",F19*G19)</f>
        <v/>
      </c>
    </row>
    <row r="20" spans="1:9" ht="24.95" customHeight="1" x14ac:dyDescent="0.25">
      <c r="D20" s="52" t="s">
        <v>18</v>
      </c>
      <c r="E20" s="53"/>
      <c r="F20" s="14">
        <f>SUM(F17:F19)</f>
        <v>0</v>
      </c>
      <c r="G20" s="11" t="s">
        <v>17</v>
      </c>
      <c r="H20" s="10">
        <f>SUM(H17:H19)</f>
        <v>0</v>
      </c>
    </row>
    <row r="22" spans="1:9" x14ac:dyDescent="0.25">
      <c r="A22" s="55" t="s">
        <v>19</v>
      </c>
      <c r="B22" s="55"/>
      <c r="C22" s="55"/>
      <c r="D22" s="55"/>
      <c r="E22" s="55"/>
      <c r="F22" s="55"/>
      <c r="G22" s="55"/>
      <c r="H22" s="55"/>
      <c r="I22" s="1"/>
    </row>
    <row r="23" spans="1:9" x14ac:dyDescent="0.25">
      <c r="A23" s="55" t="s">
        <v>20</v>
      </c>
      <c r="B23" s="55"/>
      <c r="C23" s="55"/>
      <c r="D23" s="55"/>
      <c r="E23" s="55"/>
      <c r="F23" s="55"/>
      <c r="G23" s="55"/>
      <c r="H23" s="55"/>
      <c r="I23" s="1"/>
    </row>
    <row r="25" spans="1:9" x14ac:dyDescent="0.25">
      <c r="A25" t="s">
        <v>55</v>
      </c>
    </row>
    <row r="26" spans="1:9" x14ac:dyDescent="0.25">
      <c r="A26" t="s">
        <v>21</v>
      </c>
    </row>
    <row r="27" spans="1:9" x14ac:dyDescent="0.25">
      <c r="A27" t="s">
        <v>22</v>
      </c>
    </row>
    <row r="29" spans="1:9" x14ac:dyDescent="0.25">
      <c r="A29" t="s">
        <v>23</v>
      </c>
    </row>
    <row r="31" spans="1:9" x14ac:dyDescent="0.25">
      <c r="B31" t="s">
        <v>24</v>
      </c>
      <c r="F31" s="23">
        <f>H20/119*19</f>
        <v>0</v>
      </c>
      <c r="G31" s="42">
        <f>SUM(H20-F31)</f>
        <v>0</v>
      </c>
    </row>
    <row r="32" spans="1:9" x14ac:dyDescent="0.25">
      <c r="B32" t="s">
        <v>25</v>
      </c>
      <c r="F32" s="24">
        <f>G31/100*15</f>
        <v>0</v>
      </c>
    </row>
    <row r="33" spans="1:8" x14ac:dyDescent="0.25">
      <c r="B33" t="s">
        <v>26</v>
      </c>
      <c r="F33" s="25"/>
    </row>
    <row r="34" spans="1:8" x14ac:dyDescent="0.25">
      <c r="F34" s="16"/>
    </row>
    <row r="35" spans="1:8" x14ac:dyDescent="0.25">
      <c r="D35" s="50" t="s">
        <v>27</v>
      </c>
      <c r="E35" s="50"/>
      <c r="F35" s="23">
        <f>SUM(H20-F31-F32-F33)</f>
        <v>0</v>
      </c>
    </row>
    <row r="37" spans="1:8" x14ac:dyDescent="0.25">
      <c r="A37" s="17" t="s">
        <v>32</v>
      </c>
      <c r="B37" s="17"/>
      <c r="C37" s="51">
        <f>F35/(C8+1)</f>
        <v>0</v>
      </c>
      <c r="D37" s="51"/>
      <c r="F37" s="12"/>
    </row>
    <row r="38" spans="1:8" x14ac:dyDescent="0.25">
      <c r="A38" s="47" t="s">
        <v>28</v>
      </c>
      <c r="B38" s="47"/>
      <c r="C38" s="48" t="str">
        <f>IF(C8&gt;=1,C37,"")</f>
        <v/>
      </c>
      <c r="D38" s="48"/>
      <c r="F38" s="18"/>
      <c r="G38" s="12"/>
    </row>
    <row r="39" spans="1:8" x14ac:dyDescent="0.25">
      <c r="A39" s="47" t="s">
        <v>29</v>
      </c>
      <c r="B39" s="47"/>
      <c r="C39" s="48" t="str">
        <f>IF(C8&gt;=2,C37,"")</f>
        <v/>
      </c>
      <c r="D39" s="48"/>
      <c r="F39" s="12"/>
    </row>
    <row r="40" spans="1:8" x14ac:dyDescent="0.25">
      <c r="A40" s="47" t="s">
        <v>30</v>
      </c>
      <c r="B40" s="47"/>
      <c r="C40" s="48" t="str">
        <f>IF(C8&gt;=3,C37,"")</f>
        <v/>
      </c>
      <c r="D40" s="48"/>
    </row>
    <row r="41" spans="1:8" x14ac:dyDescent="0.25">
      <c r="A41" s="47" t="s">
        <v>31</v>
      </c>
      <c r="B41" s="47"/>
      <c r="C41" s="48" t="str">
        <f>IF(C8&gt;=4,C37,"")</f>
        <v/>
      </c>
      <c r="D41" s="48"/>
      <c r="H41" s="22"/>
    </row>
    <row r="42" spans="1:8" x14ac:dyDescent="0.25">
      <c r="A42" s="47"/>
      <c r="B42" s="47"/>
      <c r="C42" s="49"/>
      <c r="D42" s="49"/>
      <c r="F42" s="31"/>
      <c r="G42" s="31"/>
      <c r="H42" s="31"/>
    </row>
    <row r="43" spans="1:8" x14ac:dyDescent="0.25">
      <c r="F43" s="19"/>
    </row>
    <row r="44" spans="1:8" x14ac:dyDescent="0.25">
      <c r="B44" s="15" t="s">
        <v>17</v>
      </c>
      <c r="C44" s="44">
        <f>SUM(C37:C42)</f>
        <v>0</v>
      </c>
      <c r="D44" s="45"/>
    </row>
    <row r="47" spans="1:8" x14ac:dyDescent="0.25">
      <c r="A47" t="s">
        <v>33</v>
      </c>
      <c r="C47" s="13"/>
      <c r="D47" s="13"/>
      <c r="E47" s="13"/>
      <c r="F47" s="13"/>
      <c r="G47" s="13"/>
      <c r="H47" s="13"/>
    </row>
    <row r="48" spans="1:8" x14ac:dyDescent="0.25">
      <c r="C48" s="46" t="s">
        <v>34</v>
      </c>
      <c r="D48" s="46"/>
      <c r="E48" s="46"/>
      <c r="F48" s="46" t="s">
        <v>35</v>
      </c>
      <c r="G48" s="46"/>
      <c r="H48" s="46"/>
    </row>
    <row r="50" spans="1:2" ht="15.75" x14ac:dyDescent="0.25">
      <c r="A50" s="32"/>
    </row>
    <row r="51" spans="1:2" x14ac:dyDescent="0.25">
      <c r="A51" s="34" t="s">
        <v>39</v>
      </c>
    </row>
    <row r="52" spans="1:2" x14ac:dyDescent="0.25">
      <c r="A52" s="33"/>
    </row>
    <row r="53" spans="1:2" s="1" customFormat="1" ht="12.75" x14ac:dyDescent="0.2">
      <c r="A53" s="35" t="s">
        <v>40</v>
      </c>
    </row>
    <row r="54" spans="1:2" s="1" customFormat="1" ht="12.75" x14ac:dyDescent="0.2">
      <c r="A54" s="35"/>
    </row>
    <row r="55" spans="1:2" s="1" customFormat="1" ht="12.75" x14ac:dyDescent="0.2">
      <c r="A55" s="35" t="s">
        <v>45</v>
      </c>
    </row>
    <row r="56" spans="1:2" s="1" customFormat="1" ht="12.75" x14ac:dyDescent="0.2">
      <c r="A56" s="35" t="s">
        <v>44</v>
      </c>
    </row>
    <row r="57" spans="1:2" s="1" customFormat="1" ht="12.75" x14ac:dyDescent="0.2">
      <c r="A57" s="35"/>
    </row>
    <row r="58" spans="1:2" s="1" customFormat="1" ht="12.75" x14ac:dyDescent="0.2">
      <c r="A58" s="35" t="s">
        <v>41</v>
      </c>
    </row>
    <row r="59" spans="1:2" s="1" customFormat="1" ht="12.75" x14ac:dyDescent="0.2">
      <c r="A59" s="35"/>
    </row>
    <row r="60" spans="1:2" s="1" customFormat="1" ht="12.75" x14ac:dyDescent="0.2">
      <c r="A60" s="37">
        <v>1</v>
      </c>
      <c r="B60" s="36" t="s">
        <v>42</v>
      </c>
    </row>
    <row r="61" spans="1:2" s="1" customFormat="1" ht="12.75" x14ac:dyDescent="0.2">
      <c r="A61" s="37"/>
      <c r="B61" s="36"/>
    </row>
    <row r="62" spans="1:2" s="1" customFormat="1" ht="12.75" x14ac:dyDescent="0.2">
      <c r="A62" s="37">
        <v>2</v>
      </c>
      <c r="B62" s="36" t="s">
        <v>47</v>
      </c>
    </row>
    <row r="63" spans="1:2" s="1" customFormat="1" ht="12.75" x14ac:dyDescent="0.2">
      <c r="A63" s="37"/>
      <c r="B63" s="36" t="s">
        <v>46</v>
      </c>
    </row>
    <row r="64" spans="1:2" s="1" customFormat="1" ht="12.75" x14ac:dyDescent="0.2">
      <c r="A64" s="37"/>
      <c r="B64" s="36"/>
    </row>
    <row r="65" spans="1:2" s="1" customFormat="1" ht="12.75" x14ac:dyDescent="0.2">
      <c r="A65" s="37">
        <v>3</v>
      </c>
      <c r="B65" s="36" t="s">
        <v>43</v>
      </c>
    </row>
    <row r="66" spans="1:2" s="1" customFormat="1" ht="12.75" x14ac:dyDescent="0.2">
      <c r="A66" s="37"/>
      <c r="B66" s="36"/>
    </row>
    <row r="67" spans="1:2" s="1" customFormat="1" ht="12.75" x14ac:dyDescent="0.2">
      <c r="A67" s="37">
        <v>4</v>
      </c>
      <c r="B67" s="36" t="s">
        <v>48</v>
      </c>
    </row>
    <row r="68" spans="1:2" s="1" customFormat="1" ht="12.75" x14ac:dyDescent="0.2">
      <c r="A68" s="37"/>
      <c r="B68" s="36" t="s">
        <v>49</v>
      </c>
    </row>
    <row r="69" spans="1:2" s="1" customFormat="1" ht="12.75" x14ac:dyDescent="0.2">
      <c r="A69" s="37"/>
      <c r="B69" s="36"/>
    </row>
    <row r="70" spans="1:2" s="1" customFormat="1" ht="12.75" x14ac:dyDescent="0.2">
      <c r="A70" s="37">
        <v>5</v>
      </c>
      <c r="B70" s="36" t="s">
        <v>50</v>
      </c>
    </row>
    <row r="71" spans="1:2" s="1" customFormat="1" ht="12.75" x14ac:dyDescent="0.2">
      <c r="A71" s="37"/>
      <c r="B71" s="36" t="s">
        <v>51</v>
      </c>
    </row>
    <row r="72" spans="1:2" s="1" customFormat="1" ht="12.75" x14ac:dyDescent="0.2">
      <c r="A72" s="37"/>
      <c r="B72" s="36"/>
    </row>
    <row r="73" spans="1:2" s="1" customFormat="1" ht="12.75" x14ac:dyDescent="0.2">
      <c r="A73" s="37">
        <v>6</v>
      </c>
      <c r="B73" s="36" t="s">
        <v>52</v>
      </c>
    </row>
    <row r="74" spans="1:2" x14ac:dyDescent="0.25">
      <c r="B74" t="s">
        <v>53</v>
      </c>
    </row>
    <row r="75" spans="1:2" x14ac:dyDescent="0.25">
      <c r="B75" t="s">
        <v>54</v>
      </c>
    </row>
  </sheetData>
  <sheetProtection sheet="1" objects="1" scenarios="1"/>
  <mergeCells count="33">
    <mergeCell ref="A14:A15"/>
    <mergeCell ref="B14:C15"/>
    <mergeCell ref="B16:C16"/>
    <mergeCell ref="D4:F4"/>
    <mergeCell ref="D11:E11"/>
    <mergeCell ref="G11:H11"/>
    <mergeCell ref="F14:F15"/>
    <mergeCell ref="D14:E14"/>
    <mergeCell ref="F6:G6"/>
    <mergeCell ref="F7:G7"/>
    <mergeCell ref="F8:G8"/>
    <mergeCell ref="F9:G9"/>
    <mergeCell ref="D35:E35"/>
    <mergeCell ref="C37:D37"/>
    <mergeCell ref="D20:E20"/>
    <mergeCell ref="B17:C17"/>
    <mergeCell ref="B18:C18"/>
    <mergeCell ref="B19:C19"/>
    <mergeCell ref="A22:H22"/>
    <mergeCell ref="A23:H23"/>
    <mergeCell ref="C44:D44"/>
    <mergeCell ref="F48:H48"/>
    <mergeCell ref="C48:E48"/>
    <mergeCell ref="A38:B38"/>
    <mergeCell ref="A39:B39"/>
    <mergeCell ref="A40:B40"/>
    <mergeCell ref="A41:B41"/>
    <mergeCell ref="A42:B42"/>
    <mergeCell ref="C38:D38"/>
    <mergeCell ref="C39:D39"/>
    <mergeCell ref="C40:D40"/>
    <mergeCell ref="C41:D41"/>
    <mergeCell ref="C42:D42"/>
  </mergeCells>
  <pageMargins left="0.39370078740157483" right="0.39370078740157483" top="0.39370078740157483" bottom="0.39370078740157483" header="0.31496062992125984" footer="0.31496062992125984"/>
  <pageSetup paperSize="9" orientation="portrait" r:id="rId1"/>
  <headerFooter>
    <oddFooter>&amp;R&amp;8J.Kaminski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2</xdr:col>
                    <xdr:colOff>742950</xdr:colOff>
                    <xdr:row>10</xdr:row>
                    <xdr:rowOff>180975</xdr:rowOff>
                  </from>
                  <to>
                    <xdr:col>4</xdr:col>
                    <xdr:colOff>276225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3</xdr:col>
                    <xdr:colOff>742950</xdr:colOff>
                    <xdr:row>10</xdr:row>
                    <xdr:rowOff>180975</xdr:rowOff>
                  </from>
                  <to>
                    <xdr:col>5</xdr:col>
                    <xdr:colOff>200025</xdr:colOff>
                    <xdr:row>12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hjkunion</dc:creator>
  <cp:lastModifiedBy>hjkunion</cp:lastModifiedBy>
  <cp:lastPrinted>2018-12-17T11:08:29Z</cp:lastPrinted>
  <dcterms:created xsi:type="dcterms:W3CDTF">2018-05-28T20:16:31Z</dcterms:created>
  <dcterms:modified xsi:type="dcterms:W3CDTF">2018-12-17T11:08:41Z</dcterms:modified>
</cp:coreProperties>
</file>